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DEAGRI\Documents\2030-Divers JB\Projet SW JB\4 roues - Vélo Cargo\Extreme Defi\Réponse XD\"/>
    </mc:Choice>
  </mc:AlternateContent>
  <xr:revisionPtr revIDLastSave="0" documentId="13_ncr:1_{D1345277-7ACA-4A82-BC6D-9F18CAE8F278}" xr6:coauthVersionLast="47" xr6:coauthVersionMax="47" xr10:uidLastSave="{00000000-0000-0000-0000-000000000000}"/>
  <bookViews>
    <workbookView xWindow="-108" yWindow="-108" windowWidth="23256" windowHeight="12576" xr2:uid="{19DE743F-F3DC-41F6-8448-BDAB26577509}"/>
  </bookViews>
  <sheets>
    <sheet name="Feuil1" sheetId="1" r:id="rId1"/>
  </sheets>
  <definedNames>
    <definedName name="_xlnm.Print_Area" localSheetId="0">Feuil1!$A$2:$U$31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5" i="1" l="1"/>
  <c r="U25" i="1"/>
  <c r="S10" i="1"/>
  <c r="U10" i="1" s="1"/>
  <c r="S16" i="1"/>
  <c r="U16" i="1" s="1"/>
  <c r="S15" i="1"/>
  <c r="U15" i="1" s="1"/>
  <c r="S12" i="1"/>
  <c r="U12" i="1" s="1"/>
  <c r="S24" i="1"/>
  <c r="U24" i="1" s="1"/>
  <c r="S21" i="1"/>
  <c r="U21" i="1" s="1"/>
  <c r="U28" i="1" s="1"/>
  <c r="S26" i="1"/>
  <c r="U26" i="1" s="1"/>
  <c r="S22" i="1"/>
  <c r="U22" i="1" s="1"/>
  <c r="S23" i="1"/>
  <c r="U23" i="1" s="1"/>
  <c r="S27" i="1"/>
  <c r="U27" i="1" s="1"/>
  <c r="R17" i="1"/>
  <c r="S17" i="1" s="1"/>
  <c r="U17" i="1" s="1"/>
  <c r="S14" i="1" l="1"/>
  <c r="U14" i="1" s="1"/>
  <c r="S9" i="1"/>
  <c r="U9" i="1" s="1"/>
  <c r="S8" i="1"/>
  <c r="U8" i="1" s="1"/>
  <c r="S18" i="1"/>
  <c r="U18" i="1" s="1"/>
  <c r="S13" i="1"/>
  <c r="U13" i="1" s="1"/>
  <c r="S7" i="1"/>
  <c r="U7" i="1" s="1"/>
  <c r="S6" i="1"/>
  <c r="U6" i="1" s="1"/>
  <c r="R11" i="1"/>
  <c r="S11" i="1" s="1"/>
  <c r="U11" i="1" s="1"/>
  <c r="U19" i="1" l="1"/>
  <c r="U30" i="1" s="1"/>
</calcChain>
</file>

<file path=xl/sharedStrings.xml><?xml version="1.0" encoding="utf-8"?>
<sst xmlns="http://schemas.openxmlformats.org/spreadsheetml/2006/main" count="31" uniqueCount="31">
  <si>
    <t>Chassis</t>
  </si>
  <si>
    <t xml:space="preserve">Moteur </t>
  </si>
  <si>
    <t>Rotule train avant</t>
  </si>
  <si>
    <t>Batterie</t>
  </si>
  <si>
    <t>Roulement roue av</t>
  </si>
  <si>
    <t>Chaine primaire</t>
  </si>
  <si>
    <t>Chaine secondaire</t>
  </si>
  <si>
    <t>Roulement pédalier</t>
  </si>
  <si>
    <t>Nbre de remplacement /180000km</t>
  </si>
  <si>
    <t>Total pièce remplacées</t>
  </si>
  <si>
    <t>Chambre à air</t>
  </si>
  <si>
    <t>Plaquette de frein</t>
  </si>
  <si>
    <t>Disque de frein av</t>
  </si>
  <si>
    <t>Disque de frein arr</t>
  </si>
  <si>
    <t>Pignons intermédiaire</t>
  </si>
  <si>
    <t>Cassette 10v</t>
  </si>
  <si>
    <t>Plateau pédlier</t>
  </si>
  <si>
    <t>Amortisseur avant</t>
  </si>
  <si>
    <t>Amortisseur arrière</t>
  </si>
  <si>
    <t>Cout total</t>
  </si>
  <si>
    <t>Controleur</t>
  </si>
  <si>
    <t>Dérailleur</t>
  </si>
  <si>
    <t xml:space="preserve">Total </t>
  </si>
  <si>
    <t>Total trans</t>
  </si>
  <si>
    <t>Cout unit</t>
  </si>
  <si>
    <t>Qté</t>
  </si>
  <si>
    <t>Durée de vie en année et km (6000 km/an)</t>
  </si>
  <si>
    <t>TRANSMISSION</t>
  </si>
  <si>
    <t>Cout Total/30ans</t>
  </si>
  <si>
    <t>Train de Pneu</t>
  </si>
  <si>
    <t>ACV BAKER-PRAX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</si>
</sst>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6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0" fillId="16" borderId="2" xfId="0" applyFill="1" applyBorder="1"/>
    <xf numFmtId="0" fontId="0" fillId="6" borderId="2" xfId="0" applyFill="1" applyBorder="1"/>
    <xf numFmtId="0" fontId="0" fillId="12" borderId="2" xfId="0" applyFill="1" applyBorder="1"/>
    <xf numFmtId="0" fontId="0" fillId="16" borderId="4" xfId="0" applyFill="1" applyBorder="1"/>
    <xf numFmtId="0" fontId="0" fillId="6" borderId="4" xfId="0" applyFill="1" applyBorder="1"/>
    <xf numFmtId="0" fontId="0" fillId="12" borderId="4" xfId="0" applyFill="1" applyBorder="1"/>
    <xf numFmtId="0" fontId="0" fillId="0" borderId="0" xfId="0" applyBorder="1"/>
    <xf numFmtId="0" fontId="0" fillId="0" borderId="1" xfId="0" applyBorder="1" applyAlignment="1">
      <alignment textRotation="90"/>
    </xf>
    <xf numFmtId="0" fontId="0" fillId="5" borderId="7" xfId="0" applyFill="1" applyBorder="1"/>
    <xf numFmtId="0" fontId="0" fillId="0" borderId="0" xfId="0" applyFill="1" applyBorder="1"/>
    <xf numFmtId="0" fontId="0" fillId="0" borderId="9" xfId="0" applyFill="1" applyBorder="1"/>
    <xf numFmtId="0" fontId="0" fillId="0" borderId="9" xfId="0" applyBorder="1"/>
    <xf numFmtId="0" fontId="0" fillId="2" borderId="2" xfId="0" applyFill="1" applyBorder="1"/>
    <xf numFmtId="0" fontId="0" fillId="2" borderId="4" xfId="0" applyFill="1" applyBorder="1"/>
    <xf numFmtId="0" fontId="3" fillId="8" borderId="2" xfId="0" applyFont="1" applyFill="1" applyBorder="1"/>
    <xf numFmtId="0" fontId="3" fillId="8" borderId="4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0" fontId="0" fillId="13" borderId="2" xfId="0" applyFill="1" applyBorder="1"/>
    <xf numFmtId="0" fontId="0" fillId="13" borderId="4" xfId="0" applyFill="1" applyBorder="1"/>
    <xf numFmtId="0" fontId="0" fillId="6" borderId="3" xfId="0" applyFill="1" applyBorder="1"/>
    <xf numFmtId="0" fontId="3" fillId="8" borderId="3" xfId="0" applyFont="1" applyFill="1" applyBorder="1"/>
    <xf numFmtId="0" fontId="0" fillId="3" borderId="3" xfId="0" applyFill="1" applyBorder="1"/>
    <xf numFmtId="0" fontId="0" fillId="4" borderId="3" xfId="0" applyFill="1" applyBorder="1"/>
    <xf numFmtId="0" fontId="0" fillId="9" borderId="5" xfId="0" applyFill="1" applyBorder="1"/>
    <xf numFmtId="0" fontId="0" fillId="9" borderId="10" xfId="0" applyFill="1" applyBorder="1"/>
    <xf numFmtId="0" fontId="0" fillId="14" borderId="3" xfId="0" applyFill="1" applyBorder="1"/>
    <xf numFmtId="0" fontId="0" fillId="14" borderId="5" xfId="0" applyFill="1" applyBorder="1"/>
    <xf numFmtId="0" fontId="0" fillId="0" borderId="10" xfId="0" applyBorder="1"/>
    <xf numFmtId="0" fontId="0" fillId="7" borderId="2" xfId="0" applyFill="1" applyBorder="1"/>
    <xf numFmtId="0" fontId="0" fillId="7" borderId="4" xfId="0" applyFill="1" applyBorder="1"/>
    <xf numFmtId="0" fontId="0" fillId="7" borderId="3" xfId="0" applyFill="1" applyBorder="1"/>
    <xf numFmtId="0" fontId="0" fillId="13" borderId="3" xfId="0" applyFill="1" applyBorder="1"/>
    <xf numFmtId="0" fontId="0" fillId="0" borderId="6" xfId="0" applyFill="1" applyBorder="1"/>
    <xf numFmtId="0" fontId="0" fillId="17" borderId="8" xfId="0" applyFill="1" applyBorder="1"/>
    <xf numFmtId="0" fontId="0" fillId="17" borderId="9" xfId="0" applyFill="1" applyBorder="1"/>
    <xf numFmtId="0" fontId="0" fillId="17" borderId="11" xfId="0" applyFill="1" applyBorder="1"/>
    <xf numFmtId="0" fontId="0" fillId="18" borderId="5" xfId="0" applyFill="1" applyBorder="1"/>
    <xf numFmtId="0" fontId="0" fillId="18" borderId="6" xfId="0" applyFill="1" applyBorder="1"/>
    <xf numFmtId="0" fontId="0" fillId="18" borderId="10" xfId="0" applyFill="1" applyBorder="1"/>
    <xf numFmtId="0" fontId="0" fillId="15" borderId="2" xfId="0" applyFill="1" applyBorder="1"/>
    <xf numFmtId="0" fontId="0" fillId="15" borderId="4" xfId="0" applyFill="1" applyBorder="1"/>
    <xf numFmtId="0" fontId="0" fillId="15" borderId="3" xfId="0" applyFill="1" applyBorder="1"/>
    <xf numFmtId="0" fontId="0" fillId="7" borderId="9" xfId="0" applyFill="1" applyBorder="1"/>
    <xf numFmtId="0" fontId="0" fillId="0" borderId="8" xfId="0" applyBorder="1"/>
    <xf numFmtId="0" fontId="4" fillId="11" borderId="1" xfId="0" applyFont="1" applyFill="1" applyBorder="1"/>
    <xf numFmtId="0" fontId="0" fillId="16" borderId="3" xfId="0" applyFill="1" applyBorder="1"/>
    <xf numFmtId="0" fontId="0" fillId="6" borderId="5" xfId="0" applyFill="1" applyBorder="1"/>
    <xf numFmtId="0" fontId="0" fillId="6" borderId="10" xfId="0" applyFill="1" applyBorder="1"/>
    <xf numFmtId="0" fontId="0" fillId="12" borderId="3" xfId="0" applyFill="1" applyBorder="1"/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6" xfId="0" applyBorder="1"/>
    <xf numFmtId="0" fontId="0" fillId="16" borderId="14" xfId="0" applyFill="1" applyBorder="1"/>
    <xf numFmtId="0" fontId="0" fillId="0" borderId="13" xfId="0" applyBorder="1"/>
    <xf numFmtId="0" fontId="0" fillId="11" borderId="12" xfId="0" applyFill="1" applyBorder="1"/>
    <xf numFmtId="0" fontId="0" fillId="10" borderId="12" xfId="0" applyFill="1" applyBorder="1"/>
    <xf numFmtId="0" fontId="0" fillId="0" borderId="11" xfId="0" applyBorder="1"/>
    <xf numFmtId="0" fontId="0" fillId="0" borderId="1" xfId="0" applyFill="1" applyBorder="1"/>
    <xf numFmtId="0" fontId="0" fillId="0" borderId="0" xfId="0" applyAlignment="1">
      <alignment horizontal="right" vertical="top"/>
    </xf>
    <xf numFmtId="0" fontId="1" fillId="0" borderId="1" xfId="0" applyFont="1" applyBorder="1"/>
    <xf numFmtId="0" fontId="0" fillId="0" borderId="3" xfId="0" applyBorder="1" applyAlignment="1">
      <alignment textRotation="9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D38F1-3581-4C52-8B47-526F186C7D96}">
  <dimension ref="A2:W30"/>
  <sheetViews>
    <sheetView tabSelected="1" workbookViewId="0">
      <selection activeCell="P15" sqref="P15"/>
    </sheetView>
  </sheetViews>
  <sheetFormatPr baseColWidth="10" defaultRowHeight="14.4" x14ac:dyDescent="0.3"/>
  <cols>
    <col min="1" max="1" width="18.33203125" customWidth="1"/>
    <col min="2" max="2" width="6" customWidth="1"/>
    <col min="3" max="17" width="3.77734375" customWidth="1"/>
    <col min="18" max="18" width="12.88671875" customWidth="1"/>
  </cols>
  <sheetData>
    <row r="2" spans="1:23" ht="27.6" customHeight="1" x14ac:dyDescent="0.3">
      <c r="A2" s="75" t="s">
        <v>30</v>
      </c>
    </row>
    <row r="3" spans="1:23" x14ac:dyDescent="0.3">
      <c r="C3" s="69" t="s">
        <v>26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23" x14ac:dyDescent="0.3">
      <c r="C4" s="3">
        <v>2</v>
      </c>
      <c r="D4" s="3">
        <v>4</v>
      </c>
      <c r="E4" s="3">
        <v>6</v>
      </c>
      <c r="F4" s="3">
        <v>8</v>
      </c>
      <c r="G4" s="3">
        <v>10</v>
      </c>
      <c r="H4" s="3">
        <v>12</v>
      </c>
      <c r="I4" s="3">
        <v>14</v>
      </c>
      <c r="J4" s="3">
        <v>16</v>
      </c>
      <c r="K4" s="3">
        <v>18</v>
      </c>
      <c r="L4" s="3">
        <v>20</v>
      </c>
      <c r="M4" s="3">
        <v>22</v>
      </c>
      <c r="N4" s="3">
        <v>24</v>
      </c>
      <c r="O4" s="3">
        <v>26</v>
      </c>
      <c r="P4" s="3">
        <v>28</v>
      </c>
      <c r="Q4" s="3">
        <v>30</v>
      </c>
    </row>
    <row r="5" spans="1:23" ht="47.4" customHeight="1" x14ac:dyDescent="0.3">
      <c r="B5" s="57" t="s">
        <v>25</v>
      </c>
      <c r="C5" s="67">
        <v>12000</v>
      </c>
      <c r="D5" s="11">
        <v>24000</v>
      </c>
      <c r="E5" s="11">
        <v>36000</v>
      </c>
      <c r="F5" s="11">
        <v>48000</v>
      </c>
      <c r="G5" s="11">
        <v>60000</v>
      </c>
      <c r="H5" s="11">
        <v>72000</v>
      </c>
      <c r="I5" s="11">
        <v>84000</v>
      </c>
      <c r="J5" s="11">
        <v>96000</v>
      </c>
      <c r="K5" s="11">
        <v>108000</v>
      </c>
      <c r="L5" s="11">
        <v>120000</v>
      </c>
      <c r="M5" s="11">
        <v>132000</v>
      </c>
      <c r="N5" s="11">
        <v>144000</v>
      </c>
      <c r="O5" s="11">
        <v>156000</v>
      </c>
      <c r="P5" s="11">
        <v>168000</v>
      </c>
      <c r="Q5" s="11">
        <v>180000</v>
      </c>
      <c r="R5" s="56" t="s">
        <v>8</v>
      </c>
      <c r="S5" s="56" t="s">
        <v>9</v>
      </c>
      <c r="T5" s="57" t="s">
        <v>24</v>
      </c>
      <c r="U5" s="57" t="s">
        <v>19</v>
      </c>
    </row>
    <row r="6" spans="1:23" x14ac:dyDescent="0.3">
      <c r="A6" s="3" t="s">
        <v>0</v>
      </c>
      <c r="B6" s="74">
        <v>1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68">
        <v>0</v>
      </c>
      <c r="S6" s="68">
        <f t="shared" ref="S6:S18" si="0">B6*R6</f>
        <v>0</v>
      </c>
      <c r="T6" s="68">
        <v>6000</v>
      </c>
      <c r="U6" s="68">
        <f t="shared" ref="U6:U18" si="1">S6*T6</f>
        <v>0</v>
      </c>
    </row>
    <row r="7" spans="1:23" x14ac:dyDescent="0.3">
      <c r="A7" s="3" t="s">
        <v>3</v>
      </c>
      <c r="B7" s="71">
        <v>1</v>
      </c>
      <c r="C7" s="18"/>
      <c r="D7" s="19"/>
      <c r="E7" s="19"/>
      <c r="F7" s="27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68">
        <v>3.75</v>
      </c>
      <c r="S7" s="68">
        <f t="shared" si="0"/>
        <v>3.75</v>
      </c>
      <c r="T7" s="68">
        <v>1000</v>
      </c>
      <c r="U7" s="68">
        <f t="shared" si="1"/>
        <v>3750</v>
      </c>
    </row>
    <row r="8" spans="1:23" x14ac:dyDescent="0.3">
      <c r="A8" s="3" t="s">
        <v>29</v>
      </c>
      <c r="B8" s="71">
        <v>4</v>
      </c>
      <c r="C8" s="12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68">
        <v>30</v>
      </c>
      <c r="S8" s="68">
        <f t="shared" si="0"/>
        <v>120</v>
      </c>
      <c r="T8" s="68">
        <v>30</v>
      </c>
      <c r="U8" s="68">
        <f t="shared" si="1"/>
        <v>3600</v>
      </c>
      <c r="V8" s="10"/>
      <c r="W8" s="10"/>
    </row>
    <row r="9" spans="1:23" x14ac:dyDescent="0.3">
      <c r="A9" s="3" t="s">
        <v>1</v>
      </c>
      <c r="B9" s="71">
        <v>2</v>
      </c>
      <c r="C9" s="20"/>
      <c r="D9" s="21"/>
      <c r="E9" s="21"/>
      <c r="F9" s="21"/>
      <c r="G9" s="21"/>
      <c r="H9" s="21"/>
      <c r="I9" s="21"/>
      <c r="J9" s="28"/>
      <c r="K9" s="13"/>
      <c r="L9" s="13"/>
      <c r="M9" s="13"/>
      <c r="N9" s="13"/>
      <c r="O9" s="13"/>
      <c r="P9" s="13"/>
      <c r="Q9" s="13"/>
      <c r="R9" s="68">
        <v>2</v>
      </c>
      <c r="S9" s="68">
        <f t="shared" si="0"/>
        <v>4</v>
      </c>
      <c r="T9" s="68">
        <v>300</v>
      </c>
      <c r="U9" s="68">
        <f t="shared" si="1"/>
        <v>1200</v>
      </c>
      <c r="V9" s="10"/>
      <c r="W9" s="10"/>
    </row>
    <row r="10" spans="1:23" x14ac:dyDescent="0.3">
      <c r="A10" s="3" t="s">
        <v>20</v>
      </c>
      <c r="B10" s="71">
        <v>2</v>
      </c>
      <c r="C10" s="22"/>
      <c r="D10" s="23"/>
      <c r="E10" s="23"/>
      <c r="F10" s="23"/>
      <c r="G10" s="23"/>
      <c r="H10" s="23"/>
      <c r="I10" s="23"/>
      <c r="J10" s="29"/>
      <c r="K10" s="13"/>
      <c r="L10" s="13"/>
      <c r="M10" s="13"/>
      <c r="N10" s="13"/>
      <c r="O10" s="13"/>
      <c r="P10" s="13"/>
      <c r="Q10" s="13"/>
      <c r="R10" s="68">
        <v>2</v>
      </c>
      <c r="S10" s="68">
        <f t="shared" si="0"/>
        <v>4</v>
      </c>
      <c r="T10" s="68">
        <v>280</v>
      </c>
      <c r="U10" s="68">
        <f t="shared" si="1"/>
        <v>1120</v>
      </c>
      <c r="V10" s="10"/>
      <c r="W10" s="10"/>
    </row>
    <row r="11" spans="1:23" x14ac:dyDescent="0.3">
      <c r="A11" s="3" t="s">
        <v>11</v>
      </c>
      <c r="B11" s="71">
        <v>4</v>
      </c>
      <c r="C11" s="30"/>
      <c r="D11" s="3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68">
        <f>180/24</f>
        <v>7.5</v>
      </c>
      <c r="S11" s="68">
        <f t="shared" si="0"/>
        <v>30</v>
      </c>
      <c r="T11" s="68">
        <v>16</v>
      </c>
      <c r="U11" s="68">
        <f t="shared" si="1"/>
        <v>480</v>
      </c>
      <c r="V11" s="10"/>
      <c r="W11" s="10"/>
    </row>
    <row r="12" spans="1:23" x14ac:dyDescent="0.3">
      <c r="A12" s="3" t="s">
        <v>12</v>
      </c>
      <c r="B12" s="71">
        <v>2</v>
      </c>
      <c r="C12" s="33"/>
      <c r="D12" s="32"/>
      <c r="E12" s="50"/>
      <c r="F12" s="1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68">
        <v>7.5</v>
      </c>
      <c r="S12" s="68">
        <f t="shared" si="0"/>
        <v>15</v>
      </c>
      <c r="T12" s="68">
        <v>22</v>
      </c>
      <c r="U12" s="68">
        <f t="shared" si="1"/>
        <v>330</v>
      </c>
    </row>
    <row r="13" spans="1:23" x14ac:dyDescent="0.3">
      <c r="A13" s="3" t="s">
        <v>2</v>
      </c>
      <c r="B13" s="71">
        <v>12</v>
      </c>
      <c r="C13" s="35"/>
      <c r="D13" s="36"/>
      <c r="E13" s="49"/>
      <c r="F13" s="49"/>
      <c r="G13" s="3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68">
        <v>3</v>
      </c>
      <c r="S13" s="68">
        <f t="shared" si="0"/>
        <v>36</v>
      </c>
      <c r="T13" s="68">
        <v>9</v>
      </c>
      <c r="U13" s="68">
        <f t="shared" si="1"/>
        <v>324</v>
      </c>
    </row>
    <row r="14" spans="1:23" x14ac:dyDescent="0.3">
      <c r="A14" s="3" t="s">
        <v>10</v>
      </c>
      <c r="B14" s="71">
        <v>4</v>
      </c>
      <c r="C14" s="24"/>
      <c r="D14" s="25"/>
      <c r="E14" s="38"/>
      <c r="F14" s="39"/>
      <c r="G14" s="39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68">
        <v>5</v>
      </c>
      <c r="S14" s="68">
        <f t="shared" si="0"/>
        <v>20</v>
      </c>
      <c r="T14" s="68">
        <v>12</v>
      </c>
      <c r="U14" s="68">
        <f t="shared" si="1"/>
        <v>240</v>
      </c>
    </row>
    <row r="15" spans="1:23" x14ac:dyDescent="0.3">
      <c r="A15" s="3" t="s">
        <v>17</v>
      </c>
      <c r="B15" s="71">
        <v>2</v>
      </c>
      <c r="C15" s="40"/>
      <c r="D15" s="41"/>
      <c r="E15" s="41"/>
      <c r="F15" s="41"/>
      <c r="G15" s="42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68">
        <v>3</v>
      </c>
      <c r="S15" s="68">
        <f t="shared" si="0"/>
        <v>6</v>
      </c>
      <c r="T15" s="68">
        <v>38</v>
      </c>
      <c r="U15" s="68">
        <f t="shared" si="1"/>
        <v>228</v>
      </c>
    </row>
    <row r="16" spans="1:23" x14ac:dyDescent="0.3">
      <c r="A16" s="3" t="s">
        <v>18</v>
      </c>
      <c r="B16" s="71">
        <v>2</v>
      </c>
      <c r="C16" s="43"/>
      <c r="D16" s="44"/>
      <c r="E16" s="44"/>
      <c r="F16" s="44"/>
      <c r="G16" s="45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68">
        <v>3</v>
      </c>
      <c r="S16" s="68">
        <f t="shared" si="0"/>
        <v>6</v>
      </c>
      <c r="T16" s="68">
        <v>38</v>
      </c>
      <c r="U16" s="68">
        <f t="shared" si="1"/>
        <v>228</v>
      </c>
    </row>
    <row r="17" spans="1:21" x14ac:dyDescent="0.3">
      <c r="A17" s="3" t="s">
        <v>13</v>
      </c>
      <c r="B17" s="71">
        <v>2</v>
      </c>
      <c r="C17" s="46"/>
      <c r="D17" s="47"/>
      <c r="E17" s="47"/>
      <c r="F17" s="47"/>
      <c r="G17" s="47"/>
      <c r="H17" s="48"/>
      <c r="I17" s="10"/>
      <c r="J17" s="10"/>
      <c r="K17" s="10"/>
      <c r="L17" s="10"/>
      <c r="M17" s="10"/>
      <c r="N17" s="10"/>
      <c r="O17" s="10"/>
      <c r="P17" s="10"/>
      <c r="Q17" s="10"/>
      <c r="R17" s="68">
        <f>180000/72000</f>
        <v>2.5</v>
      </c>
      <c r="S17" s="68">
        <f t="shared" si="0"/>
        <v>5</v>
      </c>
      <c r="T17" s="68">
        <v>22</v>
      </c>
      <c r="U17" s="68">
        <f t="shared" si="1"/>
        <v>110</v>
      </c>
    </row>
    <row r="18" spans="1:21" x14ac:dyDescent="0.3">
      <c r="A18" s="3" t="s">
        <v>4</v>
      </c>
      <c r="B18" s="71">
        <v>4</v>
      </c>
      <c r="C18" s="5"/>
      <c r="D18" s="8"/>
      <c r="E18" s="8"/>
      <c r="F18" s="8"/>
      <c r="G18" s="26"/>
      <c r="H18" s="14"/>
      <c r="I18" s="14"/>
      <c r="J18" s="14"/>
      <c r="K18" s="14"/>
      <c r="L18" s="14"/>
      <c r="M18" s="14"/>
      <c r="N18" s="15"/>
      <c r="O18" s="15"/>
      <c r="P18" s="15"/>
      <c r="Q18" s="15"/>
      <c r="R18" s="68">
        <v>3</v>
      </c>
      <c r="S18" s="68">
        <f t="shared" si="0"/>
        <v>12</v>
      </c>
      <c r="T18" s="68">
        <v>4</v>
      </c>
      <c r="U18" s="68">
        <f t="shared" si="1"/>
        <v>48</v>
      </c>
    </row>
    <row r="19" spans="1:21" x14ac:dyDescent="0.3">
      <c r="C19" s="1"/>
      <c r="D19" s="1"/>
      <c r="E19" s="1"/>
      <c r="F19" s="1"/>
      <c r="G19" s="1"/>
      <c r="T19" s="66" t="s">
        <v>22</v>
      </c>
      <c r="U19" s="70">
        <f>SUM(U7:U18)</f>
        <v>11658</v>
      </c>
    </row>
    <row r="20" spans="1:21" s="1" customFormat="1" x14ac:dyDescent="0.3">
      <c r="A20" s="64" t="s">
        <v>27</v>
      </c>
    </row>
    <row r="21" spans="1:21" x14ac:dyDescent="0.3">
      <c r="A21" s="3" t="s">
        <v>6</v>
      </c>
      <c r="B21" s="73">
        <v>1</v>
      </c>
      <c r="C21" s="51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34"/>
      <c r="R21" s="72">
        <v>30</v>
      </c>
      <c r="S21" s="68">
        <f t="shared" ref="S21:S27" si="2">B21*R21</f>
        <v>30</v>
      </c>
      <c r="T21" s="68">
        <v>33</v>
      </c>
      <c r="U21" s="68">
        <f t="shared" ref="U21:U27" si="3">S21*T21</f>
        <v>990</v>
      </c>
    </row>
    <row r="22" spans="1:21" x14ac:dyDescent="0.3">
      <c r="A22" s="3" t="s">
        <v>15</v>
      </c>
      <c r="B22" s="73">
        <v>1</v>
      </c>
      <c r="C22" s="59"/>
      <c r="D22" s="13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60"/>
      <c r="R22" s="72">
        <v>10</v>
      </c>
      <c r="S22" s="68">
        <f t="shared" si="2"/>
        <v>10</v>
      </c>
      <c r="T22" s="68">
        <v>45</v>
      </c>
      <c r="U22" s="68">
        <f t="shared" si="3"/>
        <v>450</v>
      </c>
    </row>
    <row r="23" spans="1:21" x14ac:dyDescent="0.3">
      <c r="A23" s="3" t="s">
        <v>16</v>
      </c>
      <c r="B23" s="73">
        <v>1</v>
      </c>
      <c r="C23" s="61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60"/>
      <c r="R23" s="72">
        <v>10</v>
      </c>
      <c r="S23" s="68">
        <f t="shared" si="2"/>
        <v>10</v>
      </c>
      <c r="T23" s="68">
        <v>36</v>
      </c>
      <c r="U23" s="68">
        <f t="shared" si="3"/>
        <v>360</v>
      </c>
    </row>
    <row r="24" spans="1:21" x14ac:dyDescent="0.3">
      <c r="A24" s="3" t="s">
        <v>5</v>
      </c>
      <c r="B24" s="73">
        <v>1</v>
      </c>
      <c r="C24" s="62"/>
      <c r="D24" s="13"/>
      <c r="E24" s="13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60"/>
      <c r="R24" s="72">
        <v>15</v>
      </c>
      <c r="S24" s="68">
        <f t="shared" si="2"/>
        <v>15</v>
      </c>
      <c r="T24" s="68">
        <v>11</v>
      </c>
      <c r="U24" s="68">
        <f t="shared" si="3"/>
        <v>165</v>
      </c>
    </row>
    <row r="25" spans="1:21" x14ac:dyDescent="0.3">
      <c r="A25" s="3" t="s">
        <v>21</v>
      </c>
      <c r="B25" s="73">
        <v>1</v>
      </c>
      <c r="C25" s="4"/>
      <c r="D25" s="7"/>
      <c r="E25" s="7"/>
      <c r="F25" s="52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60"/>
      <c r="R25" s="72">
        <v>3.75</v>
      </c>
      <c r="S25" s="68">
        <f t="shared" si="2"/>
        <v>3.75</v>
      </c>
      <c r="T25" s="68">
        <v>40</v>
      </c>
      <c r="U25" s="68">
        <f t="shared" si="3"/>
        <v>150</v>
      </c>
    </row>
    <row r="26" spans="1:21" x14ac:dyDescent="0.3">
      <c r="A26" s="3" t="s">
        <v>14</v>
      </c>
      <c r="B26" s="73">
        <v>2</v>
      </c>
      <c r="C26" s="53"/>
      <c r="D26" s="54"/>
      <c r="E26" s="13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60"/>
      <c r="R26" s="72">
        <v>7.5</v>
      </c>
      <c r="S26" s="68">
        <f t="shared" si="2"/>
        <v>15</v>
      </c>
      <c r="T26" s="68">
        <v>9</v>
      </c>
      <c r="U26" s="68">
        <f t="shared" si="3"/>
        <v>135</v>
      </c>
    </row>
    <row r="27" spans="1:21" x14ac:dyDescent="0.3">
      <c r="A27" s="3" t="s">
        <v>7</v>
      </c>
      <c r="B27" s="73">
        <v>2</v>
      </c>
      <c r="C27" s="6"/>
      <c r="D27" s="9"/>
      <c r="E27" s="5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3"/>
      <c r="R27" s="72">
        <v>5</v>
      </c>
      <c r="S27" s="68">
        <f t="shared" si="2"/>
        <v>10</v>
      </c>
      <c r="T27" s="68">
        <v>10</v>
      </c>
      <c r="U27" s="68">
        <f t="shared" si="3"/>
        <v>100</v>
      </c>
    </row>
    <row r="28" spans="1:21" x14ac:dyDescent="0.3">
      <c r="T28" s="2" t="s">
        <v>23</v>
      </c>
      <c r="U28" s="66">
        <f>SUM(U21:U27)</f>
        <v>2350</v>
      </c>
    </row>
    <row r="30" spans="1:21" x14ac:dyDescent="0.3">
      <c r="N30" s="10"/>
      <c r="T30" s="65" t="s">
        <v>28</v>
      </c>
      <c r="U30" s="66">
        <f>U19+U28</f>
        <v>14008</v>
      </c>
    </row>
  </sheetData>
  <sortState xmlns:xlrd2="http://schemas.microsoft.com/office/spreadsheetml/2017/richdata2" ref="A21:U27">
    <sortCondition descending="1" ref="U21:U27"/>
  </sortState>
  <mergeCells count="1">
    <mergeCell ref="C3:Q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IDEAGRI</dc:creator>
  <cp:lastModifiedBy>IDEAGRI</cp:lastModifiedBy>
  <cp:lastPrinted>2022-10-21T07:52:19Z</cp:lastPrinted>
  <dcterms:created xsi:type="dcterms:W3CDTF">2022-10-21T04:44:03Z</dcterms:created>
  <dcterms:modified xsi:type="dcterms:W3CDTF">2022-10-21T08:31:45Z</dcterms:modified>
</cp:coreProperties>
</file>